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1 (2)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<sst xmlns="http://schemas.openxmlformats.org/spreadsheetml/2006/main" count="135" uniqueCount="73">
  <si>
    <t>Opérations</t>
  </si>
  <si>
    <t>dates</t>
  </si>
  <si>
    <t>Débits</t>
  </si>
  <si>
    <t>Crédits</t>
  </si>
  <si>
    <t>Subvention Châtillon</t>
  </si>
  <si>
    <t>Salaire A Calabretto fév. 2007</t>
  </si>
  <si>
    <t>Salaire A Calabretto mars 2007</t>
  </si>
  <si>
    <t>Remboursement frais A Calabretto (au compte courant)</t>
  </si>
  <si>
    <t xml:space="preserve">Remboursement avance Compte courant </t>
  </si>
  <si>
    <t>Salaire A Calabretto avril 2008</t>
  </si>
  <si>
    <t>Salaire A Calabretto mai 2007</t>
  </si>
  <si>
    <t>Remise Ch PPRA (prix rhône-alpin)</t>
  </si>
  <si>
    <t>Virement DRAC (MRT)</t>
  </si>
  <si>
    <t>Salaire A Calabretto juin 2007</t>
  </si>
  <si>
    <t>Subvention Châtillon (restauration archives)</t>
  </si>
  <si>
    <t xml:space="preserve">Prélèvement URSSAF </t>
  </si>
  <si>
    <t>Remboursement logiciel Easy Imager à A Calabretto</t>
  </si>
  <si>
    <t>Paiement 80% fact Archimaine</t>
  </si>
  <si>
    <t>Totaux</t>
  </si>
  <si>
    <t>Frais A Calabretto</t>
  </si>
  <si>
    <t>Logiciel</t>
  </si>
  <si>
    <t>Subvention Conseil Général</t>
  </si>
  <si>
    <t>Subvention Etat (MRT)</t>
  </si>
  <si>
    <t>Subvention Châtillon (restauration)</t>
  </si>
  <si>
    <t>Virement du Compte courant (2000: avance, 2000 sub. CG)</t>
  </si>
  <si>
    <t>Salaires nets A Calabretto (de 02 à 06/2007)</t>
  </si>
  <si>
    <t>Charges sur salaires (de 02à 06/2007)</t>
  </si>
  <si>
    <t>Remb. Acompte fact micro Concept à A Calabretto</t>
  </si>
  <si>
    <t>Remb.Solde fact micro Concept à JL Maret</t>
  </si>
  <si>
    <t>Solde Fact Archimaine</t>
  </si>
  <si>
    <t>Fact micro Concept (Ecran)</t>
  </si>
  <si>
    <t>Fact LDLC Ecran</t>
  </si>
  <si>
    <t>Salaire A Calabretto Oct 2007</t>
  </si>
  <si>
    <t>URSSAF sept 2007</t>
  </si>
  <si>
    <t>Salaire Sept 2007 A Calabretto</t>
  </si>
  <si>
    <t>Salaire A Calabretto Nov 2007</t>
  </si>
  <si>
    <t>Matériel</t>
  </si>
  <si>
    <t>Salaires A Calabretto (de 09/2007 à 01/2008)</t>
  </si>
  <si>
    <t>Charges sur Salaires (de 09/2007 à 01/2008)</t>
  </si>
  <si>
    <t>Urssaf oct 2007</t>
  </si>
  <si>
    <t>Salaire A Calabretto Déc 2007</t>
  </si>
  <si>
    <t>Achat PC Médiathèque Ch 3127650 14/12/2007</t>
  </si>
  <si>
    <t>Indemnités déplacements A Calabretto</t>
  </si>
  <si>
    <t>Urssaf Nov. 2007</t>
  </si>
  <si>
    <t>Salaire A Calabretto Janvier 2008 (22/31)</t>
  </si>
  <si>
    <t xml:space="preserve">Achat disque dur </t>
  </si>
  <si>
    <t xml:space="preserve">Urssaf Déc 2007 </t>
  </si>
  <si>
    <t xml:space="preserve">Solde </t>
  </si>
  <si>
    <t>Subvention C Gal 2008</t>
  </si>
  <si>
    <t xml:space="preserve">Prix PRA (2ème partie) </t>
  </si>
  <si>
    <t>Urssaf janvier 2008</t>
  </si>
  <si>
    <t xml:space="preserve">Prix Rhône Alpin du Patrimoine  </t>
  </si>
  <si>
    <t>Numérisation des Archives anciennes: Compte de Résultats Analytique</t>
  </si>
  <si>
    <t>Fact Archimaine du 13/03/2008 (documents restaurés)</t>
  </si>
  <si>
    <t>Factures Archimaine</t>
  </si>
  <si>
    <t xml:space="preserve">Urssaf  Aain </t>
  </si>
  <si>
    <t>Fraais A Calabretto</t>
  </si>
  <si>
    <t>Solde au 08/08/2008 conforme au solde du Compte CA</t>
  </si>
  <si>
    <t>Saint Guignefort: Compte de Résultats "Numérisation"
arrété au 08/08/2008</t>
  </si>
  <si>
    <t>Urssaf  Ain (Régularisation 01/2008)</t>
  </si>
  <si>
    <t>Salaire déc 2008 Olivia Davesne</t>
  </si>
  <si>
    <t>Charges sociales déc 2008</t>
  </si>
  <si>
    <t>Salaire Janv 2009 Olivia Davesne</t>
  </si>
  <si>
    <t>Charges sociales Janv 2009</t>
  </si>
  <si>
    <t>Charges sociales Olivia Davesne</t>
  </si>
  <si>
    <t xml:space="preserve"> </t>
  </si>
  <si>
    <t>Salaire février 2009 Olivia Davesne</t>
  </si>
  <si>
    <t>Charges sociales février 2009</t>
  </si>
  <si>
    <t>Salaire Olivia Davesnes (12/2008 à 02/2009)</t>
  </si>
  <si>
    <t>Fact EDIWAY du 26/10et du 29/10 (Affiche et Brocure Expo)</t>
  </si>
  <si>
    <t>Saint Guignefort: Compte de Résultats "Numérisation"
arrété au 03/03/2010</t>
  </si>
  <si>
    <t>Coûts Affiches et Brochures Expo O Morel et fournitures</t>
  </si>
  <si>
    <t>Frais fournitures pour expo O Morel (remb. A Salmon)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</si>
</sst>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0" fontId="1" fillId="0" borderId="2" xfId="0" applyFont="1" applyBorder="1" applyAlignment="1">
      <alignment horizontal="right" vertical="center"/>
    </xf>
    <xf numFmtId="164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2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164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vertical="center"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60" workbookViewId="0" topLeftCell="A17">
      <selection activeCell="H10" sqref="H10"/>
    </sheetView>
  </sheetViews>
  <sheetFormatPr defaultColWidth="11.421875" defaultRowHeight="12.75"/>
  <cols>
    <col min="1" max="1" width="51.8515625" style="0" customWidth="1"/>
    <col min="2" max="2" width="12.57421875" style="0" bestFit="1" customWidth="1"/>
    <col min="3" max="3" width="14.8515625" style="0" bestFit="1" customWidth="1"/>
    <col min="4" max="4" width="15.140625" style="0" bestFit="1" customWidth="1"/>
  </cols>
  <sheetData>
    <row r="1" spans="1:4" ht="40.5" customHeight="1" thickBot="1">
      <c r="A1" s="28" t="s">
        <v>70</v>
      </c>
      <c r="B1" s="29"/>
      <c r="C1" s="29"/>
      <c r="D1" s="30"/>
    </row>
    <row r="2" spans="1:4" ht="12.75">
      <c r="A2" s="22" t="s">
        <v>0</v>
      </c>
      <c r="B2" s="23" t="s">
        <v>1</v>
      </c>
      <c r="C2" s="23" t="s">
        <v>2</v>
      </c>
      <c r="D2" s="24" t="s">
        <v>3</v>
      </c>
    </row>
    <row r="3" spans="1:4" ht="12.75">
      <c r="A3" s="9" t="s">
        <v>24</v>
      </c>
      <c r="B3" s="3">
        <v>39133</v>
      </c>
      <c r="C3" s="2"/>
      <c r="D3" s="10">
        <v>4000</v>
      </c>
    </row>
    <row r="4" spans="1:4" ht="12.75">
      <c r="A4" s="9" t="s">
        <v>5</v>
      </c>
      <c r="B4" s="3">
        <v>39175</v>
      </c>
      <c r="C4" s="2">
        <v>1073.12</v>
      </c>
      <c r="D4" s="10"/>
    </row>
    <row r="5" spans="1:4" ht="12.75">
      <c r="A5" s="9" t="s">
        <v>4</v>
      </c>
      <c r="B5" s="3">
        <v>39192</v>
      </c>
      <c r="C5" s="2"/>
      <c r="D5" s="10">
        <v>10000</v>
      </c>
    </row>
    <row r="6" spans="1:4" ht="12.75">
      <c r="A6" s="9" t="s">
        <v>6</v>
      </c>
      <c r="B6" s="3">
        <v>39175</v>
      </c>
      <c r="C6" s="2">
        <v>1073.12</v>
      </c>
      <c r="D6" s="10"/>
    </row>
    <row r="7" spans="1:4" ht="12.75">
      <c r="A7" s="9" t="s">
        <v>9</v>
      </c>
      <c r="B7" s="3">
        <v>39200</v>
      </c>
      <c r="C7" s="2">
        <v>1073.12</v>
      </c>
      <c r="D7" s="10"/>
    </row>
    <row r="8" spans="1:4" ht="12.75">
      <c r="A8" s="9" t="s">
        <v>7</v>
      </c>
      <c r="B8" s="3">
        <v>39229</v>
      </c>
      <c r="C8" s="2">
        <v>190</v>
      </c>
      <c r="D8" s="10"/>
    </row>
    <row r="9" spans="1:4" ht="12.75">
      <c r="A9" s="9" t="s">
        <v>8</v>
      </c>
      <c r="B9" s="3">
        <v>39229</v>
      </c>
      <c r="C9" s="2">
        <v>2000</v>
      </c>
      <c r="D9" s="10"/>
    </row>
    <row r="10" spans="1:4" ht="12.75">
      <c r="A10" s="9" t="s">
        <v>10</v>
      </c>
      <c r="B10" s="3">
        <v>39239</v>
      </c>
      <c r="C10" s="2">
        <v>1073.12</v>
      </c>
      <c r="D10" s="10"/>
    </row>
    <row r="11" spans="1:4" ht="12.75">
      <c r="A11" s="9" t="s">
        <v>11</v>
      </c>
      <c r="B11" s="3">
        <v>39252</v>
      </c>
      <c r="C11" s="2"/>
      <c r="D11" s="10">
        <v>700</v>
      </c>
    </row>
    <row r="12" spans="1:4" ht="12.75">
      <c r="A12" s="9" t="s">
        <v>12</v>
      </c>
      <c r="B12" s="3">
        <v>39259</v>
      </c>
      <c r="C12" s="2"/>
      <c r="D12" s="10">
        <v>18000</v>
      </c>
    </row>
    <row r="13" spans="1:4" ht="12.75">
      <c r="A13" s="9" t="s">
        <v>13</v>
      </c>
      <c r="B13" s="3">
        <v>39274</v>
      </c>
      <c r="C13" s="2">
        <v>1073.12</v>
      </c>
      <c r="D13" s="10"/>
    </row>
    <row r="14" spans="1:4" ht="12.75">
      <c r="A14" s="9" t="s">
        <v>14</v>
      </c>
      <c r="B14" s="3">
        <v>39295</v>
      </c>
      <c r="C14" s="2"/>
      <c r="D14" s="10">
        <v>380</v>
      </c>
    </row>
    <row r="15" spans="1:4" ht="12.75">
      <c r="A15" s="9" t="s">
        <v>15</v>
      </c>
      <c r="B15" s="3">
        <v>39302</v>
      </c>
      <c r="C15" s="2">
        <v>1844</v>
      </c>
      <c r="D15" s="10"/>
    </row>
    <row r="16" spans="1:4" ht="12.75">
      <c r="A16" s="9" t="s">
        <v>15</v>
      </c>
      <c r="B16" s="3">
        <v>39335</v>
      </c>
      <c r="C16" s="2">
        <v>1229</v>
      </c>
      <c r="D16" s="10"/>
    </row>
    <row r="17" spans="1:4" ht="12.75">
      <c r="A17" s="9" t="s">
        <v>16</v>
      </c>
      <c r="B17" s="3">
        <v>39351</v>
      </c>
      <c r="C17" s="2">
        <v>32.47</v>
      </c>
      <c r="D17" s="10"/>
    </row>
    <row r="18" spans="1:4" ht="12.75">
      <c r="A18" s="9" t="s">
        <v>17</v>
      </c>
      <c r="B18" s="3">
        <v>39350</v>
      </c>
      <c r="C18" s="2">
        <v>7700</v>
      </c>
      <c r="D18" s="10"/>
    </row>
    <row r="19" spans="1:4" ht="12.75">
      <c r="A19" s="9" t="s">
        <v>34</v>
      </c>
      <c r="B19" s="3">
        <v>39363</v>
      </c>
      <c r="C19" s="2">
        <v>1097.44</v>
      </c>
      <c r="D19" s="10"/>
    </row>
    <row r="20" spans="1:4" ht="12.75">
      <c r="A20" s="9" t="s">
        <v>27</v>
      </c>
      <c r="B20" s="3">
        <v>39367</v>
      </c>
      <c r="C20" s="2">
        <v>120</v>
      </c>
      <c r="D20" s="10"/>
    </row>
    <row r="21" spans="1:4" ht="12.75">
      <c r="A21" s="9" t="s">
        <v>28</v>
      </c>
      <c r="B21" s="3">
        <v>39367</v>
      </c>
      <c r="C21" s="2">
        <v>129.99</v>
      </c>
      <c r="D21" s="10"/>
    </row>
    <row r="22" spans="1:4" ht="12.75">
      <c r="A22" s="9" t="s">
        <v>29</v>
      </c>
      <c r="B22" s="3">
        <v>39367</v>
      </c>
      <c r="C22" s="2">
        <v>1933.25</v>
      </c>
      <c r="D22" s="10"/>
    </row>
    <row r="23" spans="1:4" ht="12.75">
      <c r="A23" s="9" t="s">
        <v>30</v>
      </c>
      <c r="B23" s="3">
        <v>39380</v>
      </c>
      <c r="C23" s="2">
        <v>4.8</v>
      </c>
      <c r="D23" s="10"/>
    </row>
    <row r="24" spans="1:4" ht="12.75">
      <c r="A24" s="9" t="s">
        <v>31</v>
      </c>
      <c r="B24" s="3">
        <v>39380</v>
      </c>
      <c r="C24" s="2">
        <v>390.4</v>
      </c>
      <c r="D24" s="10"/>
    </row>
    <row r="25" spans="1:4" ht="12.75">
      <c r="A25" s="9" t="s">
        <v>32</v>
      </c>
      <c r="B25" s="3">
        <v>39388</v>
      </c>
      <c r="C25" s="2">
        <v>1097.44</v>
      </c>
      <c r="D25" s="10"/>
    </row>
    <row r="26" spans="1:4" ht="12.75">
      <c r="A26" s="9" t="s">
        <v>33</v>
      </c>
      <c r="B26" s="3">
        <v>39395</v>
      </c>
      <c r="C26" s="2">
        <v>607</v>
      </c>
      <c r="D26" s="10"/>
    </row>
    <row r="27" spans="1:4" ht="12.75">
      <c r="A27" s="9" t="s">
        <v>35</v>
      </c>
      <c r="B27" s="3">
        <v>39422</v>
      </c>
      <c r="C27" s="2">
        <v>1097.44</v>
      </c>
      <c r="D27" s="10"/>
    </row>
    <row r="28" spans="1:4" ht="12.75">
      <c r="A28" s="9" t="s">
        <v>39</v>
      </c>
      <c r="B28" s="3">
        <v>39426</v>
      </c>
      <c r="C28" s="2">
        <v>610</v>
      </c>
      <c r="D28" s="10"/>
    </row>
    <row r="29" spans="1:4" ht="12.75">
      <c r="A29" s="9" t="s">
        <v>41</v>
      </c>
      <c r="B29" s="3">
        <v>39430</v>
      </c>
      <c r="C29" s="2">
        <v>634.32</v>
      </c>
      <c r="D29" s="10"/>
    </row>
    <row r="30" spans="1:4" ht="12.75">
      <c r="A30" s="9" t="s">
        <v>40</v>
      </c>
      <c r="B30" s="3">
        <v>39451</v>
      </c>
      <c r="C30" s="2">
        <v>1097.44</v>
      </c>
      <c r="D30" s="10"/>
    </row>
    <row r="31" spans="1:4" ht="12.75">
      <c r="A31" s="9" t="s">
        <v>42</v>
      </c>
      <c r="B31" s="3">
        <v>39451</v>
      </c>
      <c r="C31" s="2">
        <v>708.48</v>
      </c>
      <c r="D31" s="10"/>
    </row>
    <row r="32" spans="1:4" ht="12.75">
      <c r="A32" s="9" t="s">
        <v>43</v>
      </c>
      <c r="B32" s="3">
        <v>39090</v>
      </c>
      <c r="C32" s="2">
        <v>610</v>
      </c>
      <c r="D32" s="10"/>
    </row>
    <row r="33" spans="1:4" ht="12.75">
      <c r="A33" s="9" t="s">
        <v>44</v>
      </c>
      <c r="B33" s="3">
        <v>39468</v>
      </c>
      <c r="C33" s="2">
        <v>778.33</v>
      </c>
      <c r="D33" s="10"/>
    </row>
    <row r="34" spans="1:4" ht="12.75">
      <c r="A34" s="9" t="s">
        <v>45</v>
      </c>
      <c r="B34" s="3">
        <v>39470</v>
      </c>
      <c r="C34" s="2">
        <v>95</v>
      </c>
      <c r="D34" s="10"/>
    </row>
    <row r="35" spans="1:4" ht="12.75">
      <c r="A35" s="9" t="s">
        <v>46</v>
      </c>
      <c r="B35" s="3">
        <v>39486</v>
      </c>
      <c r="C35" s="2">
        <v>610</v>
      </c>
      <c r="D35" s="10"/>
    </row>
    <row r="36" spans="1:4" ht="12.75">
      <c r="A36" s="9" t="s">
        <v>48</v>
      </c>
      <c r="B36" s="3">
        <v>39497</v>
      </c>
      <c r="C36" s="2"/>
      <c r="D36" s="10">
        <v>2000</v>
      </c>
    </row>
    <row r="37" spans="1:4" ht="12.75">
      <c r="A37" s="9" t="s">
        <v>49</v>
      </c>
      <c r="B37" s="3">
        <v>39497</v>
      </c>
      <c r="C37" s="2"/>
      <c r="D37" s="10">
        <v>700</v>
      </c>
    </row>
    <row r="38" spans="1:4" ht="12.75">
      <c r="A38" s="9" t="s">
        <v>50</v>
      </c>
      <c r="B38" s="3">
        <v>39517</v>
      </c>
      <c r="C38" s="2">
        <v>360</v>
      </c>
      <c r="D38" s="10"/>
    </row>
    <row r="39" spans="1:4" ht="12.75">
      <c r="A39" s="9" t="s">
        <v>53</v>
      </c>
      <c r="B39" s="3">
        <v>39559</v>
      </c>
      <c r="C39" s="2">
        <v>268.57</v>
      </c>
      <c r="D39" s="10"/>
    </row>
    <row r="40" spans="1:4" ht="12.75">
      <c r="A40" s="9" t="s">
        <v>59</v>
      </c>
      <c r="B40" s="3">
        <v>39608</v>
      </c>
      <c r="C40" s="2">
        <v>88</v>
      </c>
      <c r="D40" s="10"/>
    </row>
    <row r="41" spans="1:4" ht="12.75">
      <c r="A41" s="9" t="s">
        <v>19</v>
      </c>
      <c r="B41" s="3">
        <v>39666</v>
      </c>
      <c r="C41" s="2">
        <v>231.08</v>
      </c>
      <c r="D41" s="10"/>
    </row>
    <row r="42" spans="1:4" ht="12.75">
      <c r="A42" s="9" t="s">
        <v>60</v>
      </c>
      <c r="B42" s="3">
        <v>39829</v>
      </c>
      <c r="C42" s="2">
        <v>538.89</v>
      </c>
      <c r="D42" s="10"/>
    </row>
    <row r="43" spans="1:4" ht="12.75">
      <c r="A43" s="9" t="s">
        <v>61</v>
      </c>
      <c r="B43" s="3">
        <v>39853</v>
      </c>
      <c r="C43" s="2">
        <v>312</v>
      </c>
      <c r="D43" s="10"/>
    </row>
    <row r="44" spans="1:4" ht="12.75">
      <c r="A44" s="9" t="s">
        <v>62</v>
      </c>
      <c r="B44" s="3">
        <v>39861</v>
      </c>
      <c r="C44" s="2">
        <v>808.34</v>
      </c>
      <c r="D44" s="10"/>
    </row>
    <row r="45" spans="1:4" ht="12.75">
      <c r="A45" s="9" t="s">
        <v>63</v>
      </c>
      <c r="B45" s="3">
        <v>39881</v>
      </c>
      <c r="C45" s="2">
        <v>469</v>
      </c>
      <c r="D45" s="10"/>
    </row>
    <row r="46" spans="1:4" ht="12.75">
      <c r="A46" s="9" t="s">
        <v>66</v>
      </c>
      <c r="B46" s="3">
        <v>39883</v>
      </c>
      <c r="C46" s="2">
        <v>1077.77</v>
      </c>
      <c r="D46" s="10"/>
    </row>
    <row r="47" spans="1:4" ht="12.75">
      <c r="A47" s="9" t="s">
        <v>67</v>
      </c>
      <c r="B47" s="3">
        <v>39911</v>
      </c>
      <c r="C47" s="2">
        <v>625</v>
      </c>
      <c r="D47" s="10"/>
    </row>
    <row r="48" spans="1:4" ht="12.75">
      <c r="A48" s="9" t="s">
        <v>69</v>
      </c>
      <c r="B48" s="3">
        <v>40124</v>
      </c>
      <c r="C48" s="2">
        <v>715.2</v>
      </c>
      <c r="D48" s="10"/>
    </row>
    <row r="49" spans="1:4" ht="12.75">
      <c r="A49" s="9" t="s">
        <v>72</v>
      </c>
      <c r="B49" s="3">
        <v>40105</v>
      </c>
      <c r="C49" s="2">
        <v>282.59</v>
      </c>
      <c r="D49" s="10"/>
    </row>
    <row r="50" spans="1:5" ht="12.75">
      <c r="A50" s="11" t="s">
        <v>18</v>
      </c>
      <c r="B50" s="4"/>
      <c r="C50" s="5">
        <f>SUM(C3:C49)</f>
        <v>35758.83999999999</v>
      </c>
      <c r="D50" s="12">
        <f>SUM(D3:D39)</f>
        <v>35780</v>
      </c>
      <c r="E50" s="21"/>
    </row>
    <row r="51" spans="1:4" ht="13.5" thickBot="1">
      <c r="A51" s="20" t="s">
        <v>65</v>
      </c>
      <c r="B51" s="15"/>
      <c r="C51" s="16"/>
      <c r="D51" s="17">
        <f>D50-C50</f>
        <v>21.16000000001077</v>
      </c>
    </row>
    <row r="52" spans="1:4" ht="12.75">
      <c r="A52" s="26"/>
      <c r="B52" s="13"/>
      <c r="C52" s="14"/>
      <c r="D52" s="14"/>
    </row>
    <row r="53" spans="1:4" ht="12.75">
      <c r="A53" s="26"/>
      <c r="B53" s="13"/>
      <c r="C53" s="14"/>
      <c r="D53" s="14"/>
    </row>
    <row r="54" ht="13.5" thickBot="1"/>
    <row r="55" spans="1:4" ht="21.75" customHeight="1">
      <c r="A55" s="31" t="s">
        <v>52</v>
      </c>
      <c r="B55" s="32"/>
      <c r="C55" s="32"/>
      <c r="D55" s="33"/>
    </row>
    <row r="56" spans="1:4" ht="12.75">
      <c r="A56" s="18" t="s">
        <v>4</v>
      </c>
      <c r="B56" s="7"/>
      <c r="C56" s="8"/>
      <c r="D56" s="19">
        <v>10000</v>
      </c>
    </row>
    <row r="57" spans="1:4" ht="12.75">
      <c r="A57" s="18" t="s">
        <v>21</v>
      </c>
      <c r="B57" s="7"/>
      <c r="C57" s="8"/>
      <c r="D57" s="19">
        <v>4000</v>
      </c>
    </row>
    <row r="58" spans="1:4" ht="12.75">
      <c r="A58" s="18" t="s">
        <v>51</v>
      </c>
      <c r="B58" s="7"/>
      <c r="C58" s="8"/>
      <c r="D58" s="19">
        <v>1400</v>
      </c>
    </row>
    <row r="59" spans="1:4" ht="12.75">
      <c r="A59" s="18" t="s">
        <v>22</v>
      </c>
      <c r="B59" s="7"/>
      <c r="C59" s="8"/>
      <c r="D59" s="19">
        <v>18000</v>
      </c>
    </row>
    <row r="60" spans="1:4" ht="12.75">
      <c r="A60" s="18" t="s">
        <v>23</v>
      </c>
      <c r="B60" s="7"/>
      <c r="C60" s="8"/>
      <c r="D60" s="19">
        <v>380</v>
      </c>
    </row>
    <row r="61" spans="1:4" ht="12.75">
      <c r="A61" s="9" t="s">
        <v>25</v>
      </c>
      <c r="B61" s="1"/>
      <c r="C61" s="2">
        <f>C4+C6+C7+C10+C13</f>
        <v>5365.599999999999</v>
      </c>
      <c r="D61" s="10"/>
    </row>
    <row r="62" spans="1:4" ht="12.75">
      <c r="A62" s="9" t="s">
        <v>26</v>
      </c>
      <c r="B62" s="1"/>
      <c r="C62" s="2">
        <f>C15+C16</f>
        <v>3073</v>
      </c>
      <c r="D62" s="10"/>
    </row>
    <row r="63" spans="1:4" ht="12.75">
      <c r="A63" s="9" t="s">
        <v>37</v>
      </c>
      <c r="B63" s="1"/>
      <c r="C63" s="2">
        <f>C19+C25+C27+C30+C33</f>
        <v>5168.09</v>
      </c>
      <c r="D63" s="10"/>
    </row>
    <row r="64" spans="1:4" ht="12.75">
      <c r="A64" s="9" t="s">
        <v>38</v>
      </c>
      <c r="B64" s="1"/>
      <c r="C64" s="2">
        <v>2885</v>
      </c>
      <c r="D64" s="10"/>
    </row>
    <row r="65" spans="1:4" ht="12.75">
      <c r="A65" s="9" t="s">
        <v>68</v>
      </c>
      <c r="B65" s="1"/>
      <c r="C65" s="2">
        <v>2425</v>
      </c>
      <c r="D65" s="10"/>
    </row>
    <row r="66" spans="1:4" ht="12.75">
      <c r="A66" s="9" t="s">
        <v>64</v>
      </c>
      <c r="B66" s="1"/>
      <c r="C66" s="2">
        <v>1406</v>
      </c>
      <c r="D66" s="10"/>
    </row>
    <row r="67" spans="1:4" ht="12.75">
      <c r="A67" s="9" t="s">
        <v>19</v>
      </c>
      <c r="B67" s="1"/>
      <c r="C67" s="2">
        <v>1129.56</v>
      </c>
      <c r="D67" s="10"/>
    </row>
    <row r="68" spans="1:4" ht="12.75">
      <c r="A68" s="9" t="s">
        <v>20</v>
      </c>
      <c r="B68" s="1"/>
      <c r="C68" s="2">
        <f>C17+C20</f>
        <v>152.47</v>
      </c>
      <c r="D68" s="10"/>
    </row>
    <row r="69" spans="1:4" ht="12.75">
      <c r="A69" s="9" t="s">
        <v>36</v>
      </c>
      <c r="B69" s="1"/>
      <c r="C69" s="2">
        <f>C21+C23+C24+C29+C34</f>
        <v>1254.5100000000002</v>
      </c>
      <c r="D69" s="10"/>
    </row>
    <row r="70" spans="1:4" ht="12.75">
      <c r="A70" s="9" t="s">
        <v>54</v>
      </c>
      <c r="B70" s="1"/>
      <c r="C70" s="2">
        <f>C22+C18+C39</f>
        <v>9901.82</v>
      </c>
      <c r="D70" s="10"/>
    </row>
    <row r="71" spans="1:4" ht="12.75">
      <c r="A71" s="9" t="s">
        <v>71</v>
      </c>
      <c r="B71" s="1"/>
      <c r="C71" s="2">
        <v>997.79</v>
      </c>
      <c r="D71" s="10"/>
    </row>
    <row r="72" spans="1:4" ht="12.75">
      <c r="A72" s="11" t="s">
        <v>18</v>
      </c>
      <c r="B72" s="6"/>
      <c r="C72" s="5">
        <f>SUM(C61:C71)</f>
        <v>33758.840000000004</v>
      </c>
      <c r="D72" s="12">
        <f>SUM(D56:D71)</f>
        <v>33780</v>
      </c>
    </row>
    <row r="73" spans="1:4" ht="13.5" thickBot="1">
      <c r="A73" s="20" t="s">
        <v>47</v>
      </c>
      <c r="B73" s="15"/>
      <c r="C73" s="16"/>
      <c r="D73" s="17">
        <f>D72-C72</f>
        <v>21.159999999996217</v>
      </c>
    </row>
    <row r="75" ht="12.75">
      <c r="A75" s="25"/>
    </row>
  </sheetData>
  <mergeCells count="2">
    <mergeCell ref="A1:D1"/>
    <mergeCell ref="A55:D55"/>
  </mergeCells>
  <printOptions/>
  <pageMargins left="0.75" right="0.75" top="1" bottom="1" header="0.4921259845" footer="0.4921259845"/>
  <pageSetup orientation="portrait" paperSize="9" scale="74" r:id="rId1"/>
  <headerFooter alignWithMargins="0">
    <oddFooter>&amp;L&amp;Z&amp;F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9">
      <selection activeCell="E2" sqref="E2"/>
    </sheetView>
  </sheetViews>
  <sheetFormatPr defaultColWidth="11.421875" defaultRowHeight="12.75"/>
  <cols>
    <col min="1" max="1" width="49.7109375" style="0" customWidth="1"/>
    <col min="2" max="2" width="12.28125" style="0" bestFit="1" customWidth="1"/>
    <col min="3" max="3" width="14.7109375" style="0" bestFit="1" customWidth="1"/>
    <col min="4" max="4" width="15.00390625" style="0" bestFit="1" customWidth="1"/>
  </cols>
  <sheetData>
    <row r="1" spans="1:4" ht="40.5" customHeight="1" thickBot="1">
      <c r="A1" s="28" t="s">
        <v>58</v>
      </c>
      <c r="B1" s="29"/>
      <c r="C1" s="29"/>
      <c r="D1" s="30"/>
    </row>
    <row r="2" spans="1:4" ht="12.75">
      <c r="A2" s="22" t="s">
        <v>0</v>
      </c>
      <c r="B2" s="23" t="s">
        <v>1</v>
      </c>
      <c r="C2" s="23" t="s">
        <v>2</v>
      </c>
      <c r="D2" s="24" t="s">
        <v>3</v>
      </c>
    </row>
    <row r="3" spans="1:4" ht="12.75">
      <c r="A3" s="9" t="s">
        <v>24</v>
      </c>
      <c r="B3" s="3">
        <v>39133</v>
      </c>
      <c r="C3" s="2"/>
      <c r="D3" s="10">
        <v>4000</v>
      </c>
    </row>
    <row r="4" spans="1:4" ht="12.75">
      <c r="A4" s="9" t="s">
        <v>5</v>
      </c>
      <c r="B4" s="3">
        <v>39175</v>
      </c>
      <c r="C4" s="2">
        <v>1073.12</v>
      </c>
      <c r="D4" s="10"/>
    </row>
    <row r="5" spans="1:4" ht="12.75">
      <c r="A5" s="9" t="s">
        <v>4</v>
      </c>
      <c r="B5" s="3">
        <v>39192</v>
      </c>
      <c r="C5" s="2"/>
      <c r="D5" s="10">
        <v>10000</v>
      </c>
    </row>
    <row r="6" spans="1:4" ht="12.75">
      <c r="A6" s="9" t="s">
        <v>6</v>
      </c>
      <c r="B6" s="3">
        <v>39175</v>
      </c>
      <c r="C6" s="2">
        <v>1073.12</v>
      </c>
      <c r="D6" s="10"/>
    </row>
    <row r="7" spans="1:4" ht="12.75">
      <c r="A7" s="9" t="s">
        <v>9</v>
      </c>
      <c r="B7" s="3">
        <v>39200</v>
      </c>
      <c r="C7" s="2">
        <v>1073.12</v>
      </c>
      <c r="D7" s="10"/>
    </row>
    <row r="8" spans="1:4" ht="12.75">
      <c r="A8" s="9" t="s">
        <v>7</v>
      </c>
      <c r="B8" s="3">
        <v>39229</v>
      </c>
      <c r="C8" s="2">
        <v>190</v>
      </c>
      <c r="D8" s="10"/>
    </row>
    <row r="9" spans="1:4" ht="12.75">
      <c r="A9" s="9" t="s">
        <v>8</v>
      </c>
      <c r="B9" s="3">
        <v>39229</v>
      </c>
      <c r="C9" s="2">
        <v>2000</v>
      </c>
      <c r="D9" s="10"/>
    </row>
    <row r="10" spans="1:4" ht="12.75">
      <c r="A10" s="9" t="s">
        <v>10</v>
      </c>
      <c r="B10" s="3">
        <v>39239</v>
      </c>
      <c r="C10" s="2">
        <v>1073.12</v>
      </c>
      <c r="D10" s="10"/>
    </row>
    <row r="11" spans="1:4" ht="12.75">
      <c r="A11" s="9" t="s">
        <v>11</v>
      </c>
      <c r="B11" s="3">
        <v>39252</v>
      </c>
      <c r="C11" s="2"/>
      <c r="D11" s="10">
        <v>700</v>
      </c>
    </row>
    <row r="12" spans="1:4" ht="12.75">
      <c r="A12" s="9" t="s">
        <v>12</v>
      </c>
      <c r="B12" s="3">
        <v>39259</v>
      </c>
      <c r="C12" s="2"/>
      <c r="D12" s="10">
        <v>18000</v>
      </c>
    </row>
    <row r="13" spans="1:4" ht="12.75">
      <c r="A13" s="9" t="s">
        <v>13</v>
      </c>
      <c r="B13" s="3">
        <v>39274</v>
      </c>
      <c r="C13" s="2">
        <v>1073.12</v>
      </c>
      <c r="D13" s="10"/>
    </row>
    <row r="14" spans="1:4" ht="12.75">
      <c r="A14" s="9" t="s">
        <v>14</v>
      </c>
      <c r="B14" s="3">
        <v>39295</v>
      </c>
      <c r="C14" s="2"/>
      <c r="D14" s="10">
        <v>380</v>
      </c>
    </row>
    <row r="15" spans="1:4" ht="12.75">
      <c r="A15" s="9" t="s">
        <v>15</v>
      </c>
      <c r="B15" s="3">
        <v>39302</v>
      </c>
      <c r="C15" s="2">
        <v>1844</v>
      </c>
      <c r="D15" s="10"/>
    </row>
    <row r="16" spans="1:4" ht="12.75">
      <c r="A16" s="9" t="s">
        <v>15</v>
      </c>
      <c r="B16" s="3">
        <v>39335</v>
      </c>
      <c r="C16" s="2">
        <v>1229</v>
      </c>
      <c r="D16" s="10"/>
    </row>
    <row r="17" spans="1:4" ht="12.75">
      <c r="A17" s="9" t="s">
        <v>16</v>
      </c>
      <c r="B17" s="3">
        <v>39351</v>
      </c>
      <c r="C17" s="2">
        <v>32.47</v>
      </c>
      <c r="D17" s="10"/>
    </row>
    <row r="18" spans="1:4" ht="12.75">
      <c r="A18" s="9" t="s">
        <v>17</v>
      </c>
      <c r="B18" s="3">
        <v>39350</v>
      </c>
      <c r="C18" s="2">
        <v>7700</v>
      </c>
      <c r="D18" s="10"/>
    </row>
    <row r="19" spans="1:4" ht="12.75">
      <c r="A19" s="9" t="s">
        <v>34</v>
      </c>
      <c r="B19" s="3">
        <v>39363</v>
      </c>
      <c r="C19" s="2">
        <v>1097.44</v>
      </c>
      <c r="D19" s="10"/>
    </row>
    <row r="20" spans="1:4" ht="12.75">
      <c r="A20" s="9" t="s">
        <v>27</v>
      </c>
      <c r="B20" s="3">
        <v>39367</v>
      </c>
      <c r="C20" s="2">
        <v>120</v>
      </c>
      <c r="D20" s="10"/>
    </row>
    <row r="21" spans="1:4" ht="12.75">
      <c r="A21" s="9" t="s">
        <v>28</v>
      </c>
      <c r="B21" s="3">
        <v>39367</v>
      </c>
      <c r="C21" s="2">
        <v>129.99</v>
      </c>
      <c r="D21" s="10"/>
    </row>
    <row r="22" spans="1:4" ht="12.75">
      <c r="A22" s="9" t="s">
        <v>29</v>
      </c>
      <c r="B22" s="3">
        <v>39367</v>
      </c>
      <c r="C22" s="2">
        <v>1933.25</v>
      </c>
      <c r="D22" s="10"/>
    </row>
    <row r="23" spans="1:4" ht="12.75">
      <c r="A23" s="9" t="s">
        <v>30</v>
      </c>
      <c r="B23" s="3">
        <v>39380</v>
      </c>
      <c r="C23" s="2">
        <v>4.8</v>
      </c>
      <c r="D23" s="10"/>
    </row>
    <row r="24" spans="1:4" ht="12.75">
      <c r="A24" s="9" t="s">
        <v>31</v>
      </c>
      <c r="B24" s="3">
        <v>39380</v>
      </c>
      <c r="C24" s="2">
        <v>390.4</v>
      </c>
      <c r="D24" s="10"/>
    </row>
    <row r="25" spans="1:4" ht="12.75">
      <c r="A25" s="9" t="s">
        <v>32</v>
      </c>
      <c r="B25" s="3">
        <v>39388</v>
      </c>
      <c r="C25" s="2">
        <v>1097.44</v>
      </c>
      <c r="D25" s="10"/>
    </row>
    <row r="26" spans="1:4" ht="12.75">
      <c r="A26" s="9" t="s">
        <v>33</v>
      </c>
      <c r="B26" s="3">
        <v>39395</v>
      </c>
      <c r="C26" s="2">
        <v>607</v>
      </c>
      <c r="D26" s="10"/>
    </row>
    <row r="27" spans="1:4" ht="12.75">
      <c r="A27" s="9" t="s">
        <v>35</v>
      </c>
      <c r="B27" s="3">
        <v>39422</v>
      </c>
      <c r="C27" s="2">
        <v>1097.44</v>
      </c>
      <c r="D27" s="10"/>
    </row>
    <row r="28" spans="1:4" ht="12.75">
      <c r="A28" s="9" t="s">
        <v>39</v>
      </c>
      <c r="B28" s="3">
        <v>39426</v>
      </c>
      <c r="C28" s="2">
        <v>610</v>
      </c>
      <c r="D28" s="10"/>
    </row>
    <row r="29" spans="1:4" ht="12.75">
      <c r="A29" s="9" t="s">
        <v>41</v>
      </c>
      <c r="B29" s="3">
        <v>39430</v>
      </c>
      <c r="C29" s="2">
        <v>634.32</v>
      </c>
      <c r="D29" s="10"/>
    </row>
    <row r="30" spans="1:4" ht="12.75">
      <c r="A30" s="9" t="s">
        <v>40</v>
      </c>
      <c r="B30" s="3">
        <v>39451</v>
      </c>
      <c r="C30" s="2">
        <v>1097.44</v>
      </c>
      <c r="D30" s="10"/>
    </row>
    <row r="31" spans="1:4" ht="12.75">
      <c r="A31" s="9" t="s">
        <v>42</v>
      </c>
      <c r="B31" s="3">
        <v>39451</v>
      </c>
      <c r="C31" s="2">
        <v>708.48</v>
      </c>
      <c r="D31" s="10"/>
    </row>
    <row r="32" spans="1:4" ht="12.75">
      <c r="A32" s="9" t="s">
        <v>43</v>
      </c>
      <c r="B32" s="3">
        <v>39090</v>
      </c>
      <c r="C32" s="2">
        <v>610</v>
      </c>
      <c r="D32" s="10"/>
    </row>
    <row r="33" spans="1:4" ht="12.75">
      <c r="A33" s="9" t="s">
        <v>44</v>
      </c>
      <c r="B33" s="3">
        <v>39468</v>
      </c>
      <c r="C33" s="2">
        <v>778.33</v>
      </c>
      <c r="D33" s="10"/>
    </row>
    <row r="34" spans="1:4" ht="12.75">
      <c r="A34" s="9" t="s">
        <v>45</v>
      </c>
      <c r="B34" s="3">
        <v>39470</v>
      </c>
      <c r="C34" s="2">
        <v>95</v>
      </c>
      <c r="D34" s="10"/>
    </row>
    <row r="35" spans="1:4" ht="12.75">
      <c r="A35" s="9" t="s">
        <v>46</v>
      </c>
      <c r="B35" s="3">
        <v>39486</v>
      </c>
      <c r="C35" s="2">
        <v>610</v>
      </c>
      <c r="D35" s="10"/>
    </row>
    <row r="36" spans="1:4" ht="12.75">
      <c r="A36" s="9" t="s">
        <v>48</v>
      </c>
      <c r="B36" s="3">
        <v>39497</v>
      </c>
      <c r="C36" s="2"/>
      <c r="D36" s="10">
        <v>2000</v>
      </c>
    </row>
    <row r="37" spans="1:4" ht="12.75">
      <c r="A37" s="9" t="s">
        <v>49</v>
      </c>
      <c r="B37" s="3">
        <v>39497</v>
      </c>
      <c r="C37" s="2"/>
      <c r="D37" s="10">
        <v>700</v>
      </c>
    </row>
    <row r="38" spans="1:4" ht="12.75">
      <c r="A38" s="9" t="s">
        <v>50</v>
      </c>
      <c r="B38" s="3">
        <v>39517</v>
      </c>
      <c r="C38" s="2">
        <v>360</v>
      </c>
      <c r="D38" s="10"/>
    </row>
    <row r="39" spans="1:6" ht="12.75">
      <c r="A39" s="9" t="s">
        <v>53</v>
      </c>
      <c r="B39" s="3">
        <v>39559</v>
      </c>
      <c r="C39" s="2">
        <v>268.57</v>
      </c>
      <c r="D39" s="10"/>
      <c r="F39" s="2"/>
    </row>
    <row r="40" spans="1:6" ht="12.75">
      <c r="A40" s="9" t="s">
        <v>55</v>
      </c>
      <c r="B40" s="3">
        <v>39608</v>
      </c>
      <c r="C40" s="2">
        <v>88</v>
      </c>
      <c r="D40" s="10"/>
      <c r="F40" s="27"/>
    </row>
    <row r="41" spans="1:6" ht="12.75">
      <c r="A41" s="9" t="s">
        <v>56</v>
      </c>
      <c r="B41" s="3">
        <v>39666</v>
      </c>
      <c r="C41" s="2">
        <v>231.08</v>
      </c>
      <c r="D41" s="10"/>
      <c r="F41" s="27"/>
    </row>
    <row r="42" spans="1:6" ht="12.75">
      <c r="A42" s="9"/>
      <c r="B42" s="3"/>
      <c r="C42" s="2"/>
      <c r="D42" s="10"/>
      <c r="F42" s="27"/>
    </row>
    <row r="43" spans="1:7" ht="12.75">
      <c r="A43" s="11" t="s">
        <v>18</v>
      </c>
      <c r="B43" s="4"/>
      <c r="C43" s="5">
        <f>SUM(C3:C41)</f>
        <v>30930.05</v>
      </c>
      <c r="D43" s="12">
        <f>SUM(D3:D39)</f>
        <v>35780</v>
      </c>
      <c r="F43" s="21"/>
      <c r="G43" s="21"/>
    </row>
    <row r="44" spans="1:4" ht="13.5" thickBot="1">
      <c r="A44" s="20" t="s">
        <v>57</v>
      </c>
      <c r="B44" s="15"/>
      <c r="C44" s="16"/>
      <c r="D44" s="17">
        <f>D43-C43</f>
        <v>4849.950000000001</v>
      </c>
    </row>
    <row r="45" spans="1:4" ht="12.75">
      <c r="A45" s="26"/>
      <c r="B45" s="13"/>
      <c r="C45" s="14"/>
      <c r="D45" s="14"/>
    </row>
    <row r="46" spans="1:4" ht="12.75">
      <c r="A46" s="26"/>
      <c r="B46" s="13"/>
      <c r="C46" s="14"/>
      <c r="D46" s="14"/>
    </row>
    <row r="47" ht="13.5" thickBot="1"/>
    <row r="48" spans="1:4" ht="21.75" customHeight="1">
      <c r="A48" s="31" t="s">
        <v>52</v>
      </c>
      <c r="B48" s="32"/>
      <c r="C48" s="32"/>
      <c r="D48" s="33"/>
    </row>
    <row r="49" spans="1:4" ht="12.75">
      <c r="A49" s="18" t="s">
        <v>4</v>
      </c>
      <c r="B49" s="7"/>
      <c r="C49" s="8"/>
      <c r="D49" s="19">
        <v>10000</v>
      </c>
    </row>
    <row r="50" spans="1:4" ht="12.75">
      <c r="A50" s="18" t="s">
        <v>21</v>
      </c>
      <c r="B50" s="7"/>
      <c r="C50" s="8"/>
      <c r="D50" s="19">
        <v>4000</v>
      </c>
    </row>
    <row r="51" spans="1:4" ht="12.75">
      <c r="A51" s="18" t="s">
        <v>51</v>
      </c>
      <c r="B51" s="7"/>
      <c r="C51" s="8"/>
      <c r="D51" s="19">
        <v>1400</v>
      </c>
    </row>
    <row r="52" spans="1:4" ht="12.75">
      <c r="A52" s="18" t="s">
        <v>22</v>
      </c>
      <c r="B52" s="7"/>
      <c r="C52" s="8"/>
      <c r="D52" s="19">
        <v>18000</v>
      </c>
    </row>
    <row r="53" spans="1:4" ht="12.75">
      <c r="A53" s="18" t="s">
        <v>23</v>
      </c>
      <c r="B53" s="7"/>
      <c r="C53" s="8"/>
      <c r="D53" s="19">
        <v>380</v>
      </c>
    </row>
    <row r="54" spans="1:4" ht="12.75">
      <c r="A54" s="9" t="s">
        <v>25</v>
      </c>
      <c r="B54" s="1"/>
      <c r="C54" s="2">
        <f>C4+C6+C7+C10+C13</f>
        <v>5365.599999999999</v>
      </c>
      <c r="D54" s="10"/>
    </row>
    <row r="55" spans="1:4" ht="12.75">
      <c r="A55" s="9" t="s">
        <v>26</v>
      </c>
      <c r="B55" s="1"/>
      <c r="C55" s="2">
        <f>C15+C16</f>
        <v>3073</v>
      </c>
      <c r="D55" s="10"/>
    </row>
    <row r="56" spans="1:4" ht="12.75">
      <c r="A56" s="9" t="s">
        <v>37</v>
      </c>
      <c r="B56" s="1"/>
      <c r="C56" s="2">
        <f>C19+C25+C27+C30+C33</f>
        <v>5168.09</v>
      </c>
      <c r="D56" s="10"/>
    </row>
    <row r="57" spans="1:4" ht="12.75">
      <c r="A57" s="9" t="s">
        <v>38</v>
      </c>
      <c r="B57" s="1"/>
      <c r="C57" s="2">
        <v>2885</v>
      </c>
      <c r="D57" s="10"/>
    </row>
    <row r="58" spans="1:4" ht="12.75">
      <c r="A58" s="9" t="s">
        <v>19</v>
      </c>
      <c r="B58" s="1"/>
      <c r="C58" s="2">
        <v>1129.56</v>
      </c>
      <c r="D58" s="10"/>
    </row>
    <row r="59" spans="1:6" ht="12.75">
      <c r="A59" s="9" t="s">
        <v>20</v>
      </c>
      <c r="B59" s="1"/>
      <c r="C59" s="2">
        <f>C17+C20</f>
        <v>152.47</v>
      </c>
      <c r="D59" s="10"/>
      <c r="F59" s="21"/>
    </row>
    <row r="60" spans="1:4" ht="12.75">
      <c r="A60" s="9" t="s">
        <v>36</v>
      </c>
      <c r="B60" s="1"/>
      <c r="C60" s="2">
        <f>C21+C23+C24+C29+C34</f>
        <v>1254.5100000000002</v>
      </c>
      <c r="D60" s="10"/>
    </row>
    <row r="61" spans="1:6" ht="12.75">
      <c r="A61" s="9" t="s">
        <v>54</v>
      </c>
      <c r="B61" s="1"/>
      <c r="C61" s="2">
        <f>C22+C18+C39</f>
        <v>9901.82</v>
      </c>
      <c r="D61" s="10"/>
      <c r="F61" s="21"/>
    </row>
    <row r="62" spans="1:4" ht="12.75">
      <c r="A62" s="11" t="s">
        <v>18</v>
      </c>
      <c r="B62" s="6"/>
      <c r="C62" s="5">
        <f>SUM(C49:C61)</f>
        <v>28930.050000000003</v>
      </c>
      <c r="D62" s="12">
        <f>SUM(D49:D61)</f>
        <v>33780</v>
      </c>
    </row>
    <row r="63" spans="1:4" ht="13.5" thickBot="1">
      <c r="A63" s="20" t="s">
        <v>47</v>
      </c>
      <c r="B63" s="15"/>
      <c r="C63" s="16"/>
      <c r="D63" s="17">
        <f>D62-C62</f>
        <v>4849.949999999997</v>
      </c>
    </row>
    <row r="65" ht="12.75">
      <c r="A65" s="25"/>
    </row>
  </sheetData>
  <mergeCells count="2">
    <mergeCell ref="A1:D1"/>
    <mergeCell ref="A48:D48"/>
  </mergeCells>
  <printOptions/>
  <pageMargins left="0.75" right="0.75" top="1" bottom="1" header="0.4921259845" footer="0.4921259845"/>
  <pageSetup orientation="portrait" paperSize="9" scale="83" r:id="rId1"/>
  <headerFooter alignWithMargins="0">
    <oddFooter>&amp;L&amp;Z&amp;F
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Salmon</dc:creator>
  <cp:keywords/>
  <dc:description/>
  <cp:lastModifiedBy>Alain Salmon</cp:lastModifiedBy>
  <cp:lastPrinted>2010-05-12T22:17:26Z</cp:lastPrinted>
  <dcterms:created xsi:type="dcterms:W3CDTF">2007-10-06T12:51:30Z</dcterms:created>
  <dcterms:modified xsi:type="dcterms:W3CDTF">2010-05-12T22:18:26Z</dcterms:modified>
  <cp:category/>
  <cp:version/>
  <cp:contentType/>
  <cp:contentStatus/>
</cp:coreProperties>
</file>